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clouvain-my.sharepoint.com/personal/louis_golard_uclouvain_be/Documents/Encadrement/LEPL1804 - DD&amp;T/TP ACV/PROJECT MATRICES/"/>
    </mc:Choice>
  </mc:AlternateContent>
  <xr:revisionPtr revIDLastSave="221" documentId="11_AD4D9D64A577C15A4A5418DF30DA42B65ADEDD8E" xr6:coauthVersionLast="47" xr6:coauthVersionMax="47" xr10:uidLastSave="{5A64AD1D-7305-4E5F-B911-F3C9EC12DE53}"/>
  <bookViews>
    <workbookView xWindow="-120" yWindow="-120" windowWidth="28110" windowHeight="164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3" i="1" l="1"/>
  <c r="P12" i="1"/>
  <c r="L9" i="1"/>
  <c r="M9" i="1"/>
  <c r="O11" i="1"/>
</calcChain>
</file>

<file path=xl/sharedStrings.xml><?xml version="1.0" encoding="utf-8"?>
<sst xmlns="http://schemas.openxmlformats.org/spreadsheetml/2006/main" count="80" uniqueCount="47">
  <si>
    <t>Batterie</t>
  </si>
  <si>
    <t>Composants électroniques actifs</t>
  </si>
  <si>
    <t>Composants électroniques passifs</t>
  </si>
  <si>
    <t>Composants électroniques PCB</t>
  </si>
  <si>
    <t>Pièces métalliques</t>
  </si>
  <si>
    <t>Pièces plastiques</t>
  </si>
  <si>
    <t>kg</t>
  </si>
  <si>
    <t>Importation</t>
  </si>
  <si>
    <t>Collecte</t>
  </si>
  <si>
    <t>Livraison</t>
  </si>
  <si>
    <t>Incinération des pièces métalliques</t>
  </si>
  <si>
    <t>Incinération des pièces plastiques</t>
  </si>
  <si>
    <t>Incinération des composants électroniques</t>
  </si>
  <si>
    <t>Recyclage des pièces métalliques</t>
  </si>
  <si>
    <t>Recyclage des pièces plastiques</t>
  </si>
  <si>
    <t>Recyclage des composants électroniques</t>
  </si>
  <si>
    <t>kgkm</t>
  </si>
  <si>
    <t>km</t>
  </si>
  <si>
    <t>MJ</t>
  </si>
  <si>
    <t>Transport, freight, lorry, unspecified {GLO}| market group for transport, freight, lorry, unspecified | Cut-off, S</t>
  </si>
  <si>
    <t>Battery cell, Li-ion {GLO}| market for | Cut-off, S</t>
  </si>
  <si>
    <t>tkm</t>
  </si>
  <si>
    <t>Electronic component, active, unspecified {GLO}| market for | Cut-off, S</t>
  </si>
  <si>
    <t>Electronic component, passive, unspecified {GLO}| market for | Cut-off, S</t>
  </si>
  <si>
    <t>Printed wiring board, surface mounted, unspecified, Pb free {GLO}| market for | Cut-off, S</t>
  </si>
  <si>
    <t>Mounting, surface mount technology, Pb-containing solder {GLO}| market for | Cut-off, S</t>
  </si>
  <si>
    <t>Aluminium, cast alloy {GLO}| market for | Cut-off, S</t>
  </si>
  <si>
    <t>Metal working, average for aluminium product manufacturing {RER}| processing | Cut-off, S</t>
  </si>
  <si>
    <t>Polypropylene, granulate {GLO}| market for | Cut-off, S</t>
  </si>
  <si>
    <t>Injection moulding {GLO}| market for | Cut-off, S</t>
  </si>
  <si>
    <t>Transport, freight, sea, container ship {GLO}| market for transport, freight, sea, container ship | Cut-off, S</t>
  </si>
  <si>
    <t>Transport, passenger car {RER}| market for | Cut-off, S</t>
  </si>
  <si>
    <t>Transport, freight, light commercial vehicle {GLO}| market group for transport, freight, light commercial vehicle | Cut-off, S</t>
  </si>
  <si>
    <t>Electricity, low voltage {BE}| market for | Cut-off, S</t>
  </si>
  <si>
    <t>Used Li-ion battery {GLO}| treatment of used Li-ion battery, pyrometallurgical treatment | Cut-off, S</t>
  </si>
  <si>
    <t>Scrap aluminium {CH}| treatment of, municipal incineration | Cut-off, S</t>
  </si>
  <si>
    <t>Waste polyethylene {CH}| treatment of, municipal incineration | Cut-off, S</t>
  </si>
  <si>
    <t>Waste electric and electronic equipment {GLO}| treatment of, shredding | Cut-off, S</t>
  </si>
  <si>
    <t>Aluminium (waste treatment) {GLO}| recycling of aluminium | Cut-off, S</t>
  </si>
  <si>
    <t>PP (waste treatment) {GLO}| recycling of PP | Cut-off, S</t>
  </si>
  <si>
    <t>Municipal solid waste {FR}| market for municipal solid waste | Cut-off, S</t>
  </si>
  <si>
    <t>m2</t>
  </si>
  <si>
    <t>kWh</t>
  </si>
  <si>
    <t>Utilisation en Belgique</t>
  </si>
  <si>
    <t>Utilisation en Pologne</t>
  </si>
  <si>
    <t>Traitement de la batterie</t>
  </si>
  <si>
    <t>Electricity, low voltage {PL}| market for | Cut-off,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</si>
</sst>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textRotation="45"/>
    </xf>
    <xf numFmtId="0" fontId="0" fillId="0" borderId="0" xfId="0" quotePrefix="1" applyAlignment="1">
      <alignment textRotation="45"/>
    </xf>
    <xf numFmtId="0" fontId="0" fillId="0" borderId="0" xfId="0" applyFill="1"/>
    <xf numFmtId="0" fontId="0" fillId="0" borderId="0" xfId="0" applyFill="1" applyAlignment="1">
      <alignment textRotation="4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0"/>
  <sheetViews>
    <sheetView tabSelected="1" workbookViewId="0">
      <selection activeCell="F14" sqref="F14"/>
    </sheetView>
  </sheetViews>
  <sheetFormatPr baseColWidth="10" defaultColWidth="9.140625" defaultRowHeight="15" x14ac:dyDescent="0.25"/>
  <cols>
    <col min="1" max="1" width="40" bestFit="1" customWidth="1"/>
    <col min="2" max="2" width="7.42578125" customWidth="1"/>
  </cols>
  <sheetData>
    <row r="1" spans="1:24" s="1" customFormat="1" ht="409.5" x14ac:dyDescent="0.25">
      <c r="A1" s="3"/>
      <c r="B1" s="3"/>
      <c r="C1" s="4" t="s">
        <v>20</v>
      </c>
      <c r="D1" s="4" t="s">
        <v>22</v>
      </c>
      <c r="E1" s="4" t="s">
        <v>23</v>
      </c>
      <c r="F1" s="4" t="s">
        <v>24</v>
      </c>
      <c r="G1" s="4" t="s">
        <v>25</v>
      </c>
      <c r="H1" s="4" t="s">
        <v>26</v>
      </c>
      <c r="I1" s="4" t="s">
        <v>27</v>
      </c>
      <c r="J1" s="4" t="s">
        <v>28</v>
      </c>
      <c r="K1" s="4" t="s">
        <v>29</v>
      </c>
      <c r="L1" s="4" t="s">
        <v>19</v>
      </c>
      <c r="M1" s="4" t="s">
        <v>30</v>
      </c>
      <c r="N1" s="4" t="s">
        <v>31</v>
      </c>
      <c r="O1" s="4" t="s">
        <v>32</v>
      </c>
      <c r="P1" s="4" t="s">
        <v>33</v>
      </c>
      <c r="Q1" s="4" t="s">
        <v>46</v>
      </c>
      <c r="R1" s="1" t="s">
        <v>34</v>
      </c>
      <c r="S1" s="1" t="s">
        <v>35</v>
      </c>
      <c r="T1" s="1" t="s">
        <v>36</v>
      </c>
      <c r="U1" s="1" t="s">
        <v>37</v>
      </c>
      <c r="V1" s="2" t="s">
        <v>38</v>
      </c>
      <c r="W1" s="1" t="s">
        <v>39</v>
      </c>
      <c r="X1" s="1" t="s">
        <v>40</v>
      </c>
    </row>
    <row r="2" spans="1:24" s="1" customFormat="1" x14ac:dyDescent="0.25">
      <c r="A2" s="4"/>
      <c r="B2" s="4"/>
      <c r="C2" s="3" t="s">
        <v>6</v>
      </c>
      <c r="D2" s="3" t="s">
        <v>6</v>
      </c>
      <c r="E2" s="3" t="s">
        <v>6</v>
      </c>
      <c r="F2" s="3" t="s">
        <v>6</v>
      </c>
      <c r="G2" s="3" t="s">
        <v>41</v>
      </c>
      <c r="H2" s="3" t="s">
        <v>6</v>
      </c>
      <c r="I2" s="3" t="s">
        <v>6</v>
      </c>
      <c r="J2" s="3" t="s">
        <v>6</v>
      </c>
      <c r="K2" s="3" t="s">
        <v>6</v>
      </c>
      <c r="L2" s="3" t="s">
        <v>21</v>
      </c>
      <c r="M2" s="3" t="s">
        <v>21</v>
      </c>
      <c r="N2" s="3" t="s">
        <v>17</v>
      </c>
      <c r="O2" s="3" t="s">
        <v>21</v>
      </c>
      <c r="P2" s="3" t="s">
        <v>42</v>
      </c>
      <c r="Q2" s="3" t="s">
        <v>42</v>
      </c>
      <c r="R2" t="s">
        <v>6</v>
      </c>
      <c r="S2" t="s">
        <v>6</v>
      </c>
      <c r="T2" t="s">
        <v>6</v>
      </c>
      <c r="U2" t="s">
        <v>6</v>
      </c>
      <c r="V2" t="s">
        <v>6</v>
      </c>
      <c r="W2" t="s">
        <v>6</v>
      </c>
      <c r="X2" t="s">
        <v>6</v>
      </c>
    </row>
    <row r="3" spans="1:24" x14ac:dyDescent="0.25">
      <c r="A3" s="3" t="s">
        <v>0</v>
      </c>
      <c r="B3" s="3" t="s">
        <v>6</v>
      </c>
      <c r="C3" s="3">
        <v>1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4" x14ac:dyDescent="0.25">
      <c r="A4" s="3" t="s">
        <v>1</v>
      </c>
      <c r="B4" s="3" t="s">
        <v>6</v>
      </c>
      <c r="C4" s="3"/>
      <c r="D4" s="3">
        <v>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4" x14ac:dyDescent="0.25">
      <c r="A5" s="3" t="s">
        <v>2</v>
      </c>
      <c r="B5" s="3" t="s">
        <v>6</v>
      </c>
      <c r="C5" s="3"/>
      <c r="D5" s="3"/>
      <c r="E5" s="3">
        <v>1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4" x14ac:dyDescent="0.25">
      <c r="A6" s="3" t="s">
        <v>3</v>
      </c>
      <c r="B6" s="3" t="s">
        <v>6</v>
      </c>
      <c r="C6" s="3"/>
      <c r="D6" s="3"/>
      <c r="E6" s="3"/>
      <c r="F6" s="3">
        <v>1</v>
      </c>
      <c r="G6" s="3">
        <v>1.4999999999999999E-2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24" x14ac:dyDescent="0.25">
      <c r="A7" s="3" t="s">
        <v>4</v>
      </c>
      <c r="B7" s="3" t="s">
        <v>6</v>
      </c>
      <c r="C7" s="3"/>
      <c r="D7" s="3"/>
      <c r="E7" s="3"/>
      <c r="F7" s="3"/>
      <c r="G7" s="3"/>
      <c r="H7" s="3">
        <v>1.22</v>
      </c>
      <c r="I7" s="3">
        <v>1.22</v>
      </c>
      <c r="J7" s="3"/>
      <c r="K7" s="3"/>
      <c r="L7" s="3"/>
      <c r="M7" s="3"/>
      <c r="N7" s="3"/>
      <c r="O7" s="3"/>
      <c r="P7" s="3"/>
      <c r="Q7" s="3"/>
      <c r="S7">
        <v>0.22</v>
      </c>
    </row>
    <row r="8" spans="1:24" x14ac:dyDescent="0.25">
      <c r="A8" s="3" t="s">
        <v>5</v>
      </c>
      <c r="B8" s="3" t="s">
        <v>6</v>
      </c>
      <c r="C8" s="3"/>
      <c r="D8" s="3"/>
      <c r="E8" s="3"/>
      <c r="F8" s="3"/>
      <c r="G8" s="3"/>
      <c r="H8" s="3"/>
      <c r="I8" s="3"/>
      <c r="J8" s="3">
        <v>1.18</v>
      </c>
      <c r="K8" s="3">
        <v>1.18</v>
      </c>
      <c r="L8" s="3"/>
      <c r="M8" s="3"/>
      <c r="N8" s="3"/>
      <c r="O8" s="3"/>
      <c r="P8" s="3"/>
      <c r="Q8" s="3"/>
      <c r="T8">
        <v>0.18</v>
      </c>
    </row>
    <row r="9" spans="1:24" x14ac:dyDescent="0.25">
      <c r="A9" s="3" t="s">
        <v>7</v>
      </c>
      <c r="B9" s="3" t="s">
        <v>6</v>
      </c>
      <c r="C9" s="3"/>
      <c r="D9" s="3"/>
      <c r="E9" s="3"/>
      <c r="F9" s="3"/>
      <c r="G9" s="3"/>
      <c r="H9" s="3"/>
      <c r="I9" s="3"/>
      <c r="J9" s="3"/>
      <c r="K9" s="3"/>
      <c r="L9" s="3">
        <f>1/1000*1000</f>
        <v>1</v>
      </c>
      <c r="M9" s="3">
        <f>1/1000*20000</f>
        <v>20</v>
      </c>
      <c r="N9" s="3"/>
      <c r="O9" s="3"/>
      <c r="P9" s="3"/>
      <c r="Q9" s="3"/>
    </row>
    <row r="10" spans="1:24" x14ac:dyDescent="0.25">
      <c r="A10" s="3" t="s">
        <v>8</v>
      </c>
      <c r="B10" s="3" t="s">
        <v>17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>
        <v>1</v>
      </c>
      <c r="O10" s="3"/>
      <c r="P10" s="3"/>
      <c r="Q10" s="3"/>
    </row>
    <row r="11" spans="1:24" x14ac:dyDescent="0.25">
      <c r="A11" s="3" t="s">
        <v>9</v>
      </c>
      <c r="B11" s="3" t="s">
        <v>16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>
        <f>1/1000</f>
        <v>1E-3</v>
      </c>
      <c r="P11" s="3"/>
      <c r="Q11" s="3"/>
    </row>
    <row r="12" spans="1:24" x14ac:dyDescent="0.25">
      <c r="A12" s="3" t="s">
        <v>43</v>
      </c>
      <c r="B12" s="3" t="s">
        <v>18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>
        <f>1000/3600</f>
        <v>0.27777777777777779</v>
      </c>
      <c r="Q12" s="3"/>
    </row>
    <row r="13" spans="1:24" x14ac:dyDescent="0.25">
      <c r="A13" s="3" t="s">
        <v>44</v>
      </c>
      <c r="B13" s="3" t="s">
        <v>18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>
        <f>1000/3600</f>
        <v>0.27777777777777779</v>
      </c>
    </row>
    <row r="14" spans="1:24" x14ac:dyDescent="0.25">
      <c r="A14" t="s">
        <v>45</v>
      </c>
      <c r="B14" t="s">
        <v>6</v>
      </c>
      <c r="R14">
        <v>1</v>
      </c>
    </row>
    <row r="15" spans="1:24" x14ac:dyDescent="0.25">
      <c r="A15" t="s">
        <v>10</v>
      </c>
      <c r="B15" t="s">
        <v>6</v>
      </c>
      <c r="S15">
        <v>1</v>
      </c>
    </row>
    <row r="16" spans="1:24" x14ac:dyDescent="0.25">
      <c r="A16" t="s">
        <v>11</v>
      </c>
      <c r="B16" t="s">
        <v>6</v>
      </c>
      <c r="T16">
        <v>1</v>
      </c>
    </row>
    <row r="17" spans="1:24" x14ac:dyDescent="0.25">
      <c r="A17" t="s">
        <v>12</v>
      </c>
      <c r="B17" t="s">
        <v>6</v>
      </c>
      <c r="U17">
        <v>1</v>
      </c>
    </row>
    <row r="18" spans="1:24" x14ac:dyDescent="0.25">
      <c r="A18" t="s">
        <v>13</v>
      </c>
      <c r="B18" t="s">
        <v>6</v>
      </c>
      <c r="V18">
        <v>1</v>
      </c>
    </row>
    <row r="19" spans="1:24" x14ac:dyDescent="0.25">
      <c r="A19" t="s">
        <v>14</v>
      </c>
      <c r="B19" t="s">
        <v>6</v>
      </c>
      <c r="W19">
        <v>1</v>
      </c>
    </row>
    <row r="20" spans="1:24" x14ac:dyDescent="0.25">
      <c r="A20" t="s">
        <v>15</v>
      </c>
      <c r="B20" t="s">
        <v>6</v>
      </c>
      <c r="X20"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Golard</dc:creator>
  <cp:lastModifiedBy>Louis Golard</cp:lastModifiedBy>
  <dcterms:created xsi:type="dcterms:W3CDTF">2015-06-05T18:19:34Z</dcterms:created>
  <dcterms:modified xsi:type="dcterms:W3CDTF">2022-10-24T18:45:47Z</dcterms:modified>
</cp:coreProperties>
</file>